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.机械设备类" sheetId="4" r:id="rId1"/>
  </sheets>
  <definedNames>
    <definedName name="_xlnm._FilterDatabase" localSheetId="0" hidden="1">'1.机械设备类'!$A$2:$L$17</definedName>
    <definedName name="_xlnm.Print_Titles" localSheetId="0">'1.机械设备类'!$1:$2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<sst xmlns="http://schemas.openxmlformats.org/spreadsheetml/2006/main" count="84" uniqueCount="71">
  <si>
    <t>芜湖神山智谷项目机械设备采购物资清单及技术参数</t>
  </si>
  <si>
    <t>序号</t>
  </si>
  <si>
    <t>物品名称</t>
  </si>
  <si>
    <r>
      <rPr>
        <sz val="11"/>
        <color theme="1"/>
        <rFont val="宋体"/>
        <charset val="134"/>
        <scheme val="minor"/>
      </rPr>
      <t xml:space="preserve">参考品牌
</t>
    </r>
    <r>
      <rPr>
        <sz val="11"/>
        <color rgb="FFFF0000"/>
        <rFont val="宋体"/>
        <charset val="134"/>
        <scheme val="minor"/>
      </rPr>
      <t>（提供3项参考，不指定品牌）</t>
    </r>
  </si>
  <si>
    <t>技术/规格参数</t>
  </si>
  <si>
    <t>数量</t>
  </si>
  <si>
    <t>单位</t>
  </si>
  <si>
    <t>含税单价</t>
  </si>
  <si>
    <t>税前单价</t>
  </si>
  <si>
    <t>税金</t>
  </si>
  <si>
    <t>合价</t>
  </si>
  <si>
    <t>参考图片</t>
  </si>
  <si>
    <t>备注</t>
  </si>
  <si>
    <t>液压升降平台车</t>
  </si>
  <si>
    <t>浙江鼎力、徐工、技工液压</t>
  </si>
  <si>
    <r>
      <rPr>
        <sz val="11"/>
        <color rgb="FF000000"/>
        <rFont val="宋体"/>
        <charset val="134"/>
        <scheme val="minor"/>
      </rPr>
      <t>1.电动液压驱动，升高最大高度 20 米
2.额定载重</t>
    </r>
    <r>
      <rPr>
        <sz val="11"/>
        <rFont val="宋体"/>
        <charset val="134"/>
        <scheme val="minor"/>
      </rPr>
      <t>≥</t>
    </r>
    <r>
      <rPr>
        <sz val="11"/>
        <color rgb="FF000000"/>
        <rFont val="宋体"/>
        <charset val="134"/>
        <scheme val="minor"/>
      </rPr>
      <t>300KG，安全承重稳定
3.台面尺寸 3070*1600mm，金属加固结构</t>
    </r>
  </si>
  <si>
    <t>台</t>
  </si>
  <si>
    <t>适用于园区登高、灯具更换、线路维修</t>
  </si>
  <si>
    <t>液压叉车</t>
  </si>
  <si>
    <t>合力、强力、杭叉</t>
  </si>
  <si>
    <t xml:space="preserve">1.2.0 吨标准液压
2.宽腿尼龙轮，内 / 外宽 365/68mm
3.升高离地最大高度200mm
</t>
  </si>
  <si>
    <t>搬运工具（适用于货物搬运、仓库周转）</t>
  </si>
  <si>
    <t>电焊机</t>
  </si>
  <si>
    <t>沪工、沪上、德力西</t>
  </si>
  <si>
    <t>1.220V/380V 双电压自动切换
2.ZX7-315 工业级，电流稳定
3.输入电压：220V/380V 自动识别，额定电流：315A，负载持续率：60% @315A，重量：9-12kg
4.适用焊条：Φ3.2~Φ5.0mm</t>
  </si>
  <si>
    <t>焊五金护栏</t>
  </si>
  <si>
    <t>管道疏通机</t>
  </si>
  <si>
    <t>天之焱、扬子、天炎</t>
  </si>
  <si>
    <t>1.小型电动220V，额定压力：120–180bar（12–18MPa），流量：15–30L/min，电机功率：5.5–7.5kW（380V）/ 3–5.5kW（220V），高压软管：Φ8–10mm，长20–40m
2.适用管径：Ø50–200mm（下水道、油污、泥沙），配20m弹簧圈
3.重量：80-120kg</t>
  </si>
  <si>
    <t>餐饮厨房管道疏通</t>
  </si>
  <si>
    <t>鼓风机</t>
  </si>
  <si>
    <t>德力西、世达、得力</t>
  </si>
  <si>
    <t>1.三用锂电鼓风机，5.0AH大容量
2.2电1充，15节锂电池，配延长管和集风管
3.配橡胶软管、 风力可调，适用于电箱除尘</t>
  </si>
  <si>
    <t>个</t>
  </si>
  <si>
    <t>电箱设备清洁工具</t>
  </si>
  <si>
    <t>切割机</t>
  </si>
  <si>
    <t>东城、德力西、史丹利</t>
  </si>
  <si>
    <t>1.石材 / 瓷砖 / 木材通用切割
2.重型（150–180mm），功率范围：1800–2600W，刀片：Φ150–180mm
切割深度：45–65mm
3：配桶规格金刚石锯片、垫片</t>
  </si>
  <si>
    <t>切割瓷砖石材工具</t>
  </si>
  <si>
    <t>强力吹风机</t>
  </si>
  <si>
    <t>泰华施、白云、卡赫</t>
  </si>
  <si>
    <r>
      <rPr>
        <sz val="11"/>
        <color rgb="FF000000"/>
        <rFont val="宋体"/>
        <charset val="134"/>
        <scheme val="minor"/>
      </rPr>
      <t>1.可定时功能，离心鼓风机
2.3档风力调节，带伸缩推拉杆，1000W，电压220v                                                                   3.噪声：60-70分贝，叶片数：32</t>
    </r>
    <r>
      <rPr>
        <sz val="11"/>
        <rFont val="宋体"/>
        <charset val="134"/>
        <scheme val="minor"/>
      </rPr>
      <t>叶</t>
    </r>
    <r>
      <rPr>
        <sz val="11"/>
        <color rgb="FF000000"/>
        <rFont val="宋体"/>
        <charset val="134"/>
        <scheme val="minor"/>
      </rPr>
      <t xml:space="preserve">
</t>
    </r>
  </si>
  <si>
    <t>公区及特殊通道</t>
  </si>
  <si>
    <t>手推式洗地机</t>
  </si>
  <si>
    <t>超宝、起霸、卡赫</t>
  </si>
  <si>
    <t>1.底盘宽度≥φ17 英寸，水箱：≥8L,高度1.2m-1.4m
2.机身重量≤44KG，频率：50hz
3.转速≥150rpm，功率≥750W
4.电源线≥15M</t>
  </si>
  <si>
    <t>大理石保养清洁</t>
  </si>
  <si>
    <t>干湿两用吸尘器</t>
  </si>
  <si>
    <t>超宝、扬子、卡赫</t>
  </si>
  <si>
    <r>
      <rPr>
        <sz val="11"/>
        <color rgb="FF000000"/>
        <rFont val="宋体"/>
        <charset val="134"/>
        <scheme val="minor"/>
      </rPr>
      <t>1.不低于60升大容量，干湿两用
2.额定功率：不低于2400W，噪音值≤70</t>
    </r>
    <r>
      <rPr>
        <sz val="11"/>
        <rFont val="宋体"/>
        <charset val="134"/>
        <scheme val="minor"/>
      </rPr>
      <t>分贝</t>
    </r>
    <r>
      <rPr>
        <sz val="11"/>
        <color rgb="FF000000"/>
        <rFont val="宋体"/>
        <charset val="134"/>
        <scheme val="minor"/>
      </rPr>
      <t xml:space="preserve">，管长≥3米，万向轮
</t>
    </r>
  </si>
  <si>
    <t>地毯清洁</t>
  </si>
  <si>
    <t>地毯清洗机</t>
  </si>
  <si>
    <t>超宝、白云、洁霸</t>
  </si>
  <si>
    <t>1.工作宽度φ≥17英寸
2.机身重量≤44KG，手推便捷
3.转速≥150rpm，功率≥750W
4.含打泡箱（不低于15L)</t>
  </si>
  <si>
    <t>太阳能灭蚊灯</t>
  </si>
  <si>
    <t>泰华施、白云、优芙乐</t>
  </si>
  <si>
    <t>1.500W三管，双面电网 3000V
2.适用面积 30-3800㎡
3.太阳能供电，无需布线
4.配套：螺丝刀、原装壁挂链、清扫刷、原装充电线</t>
  </si>
  <si>
    <t>消杀</t>
  </si>
  <si>
    <t>吹吸机</t>
  </si>
  <si>
    <t>1.锂电吹吸2用，4电2充配置，40v电池
2.额定功率：3000w</t>
  </si>
  <si>
    <t>绿化养护</t>
  </si>
  <si>
    <t>工业高压清洗机</t>
  </si>
  <si>
    <t>德高洁、威臣、上海熊猫</t>
  </si>
  <si>
    <t>1.功率 10kw，380V电压
2.不小于760斤冲洗压力，配20米管、专用冲枪头，配增压专用水枪、铜芯泡沫壶、增压加长杆、20米高压钢丝管高强压环状进水管、电脑版控制盒、不锈钢四角度喷嘴调压柄/卡箍/透气塞、多重滤网、转弯快接</t>
  </si>
  <si>
    <t>辆</t>
  </si>
  <si>
    <t>定点垃圾桶冲刷、洗车</t>
  </si>
  <si>
    <t>消杀喷雾机</t>
  </si>
  <si>
    <t>森博、润奇、旭阳</t>
  </si>
  <si>
    <r>
      <rPr>
        <sz val="11"/>
        <color rgb="FF000000"/>
        <rFont val="宋体"/>
        <charset val="134"/>
        <scheme val="minor"/>
      </rPr>
      <t>1.手提式三孔超低容量消毒机
2.药箱</t>
    </r>
    <r>
      <rPr>
        <sz val="11"/>
        <rFont val="宋体"/>
        <charset val="134"/>
        <scheme val="minor"/>
      </rPr>
      <t>≥</t>
    </r>
    <r>
      <rPr>
        <sz val="11"/>
        <color rgb="FF000000"/>
        <rFont val="宋体"/>
        <charset val="134"/>
        <scheme val="minor"/>
      </rPr>
      <t>16L
3.电池类型：锂电池
4.适用于环境消杀、防疫</t>
    </r>
  </si>
  <si>
    <t>环境消杀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</si>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</sst>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19050</xdr:colOff>
      <xdr:row>14</xdr:row>
      <xdr:rowOff>204470</xdr:rowOff>
    </xdr:from>
    <xdr:to>
      <xdr:col>10</xdr:col>
      <xdr:colOff>1114425</xdr:colOff>
      <xdr:row>14</xdr:row>
      <xdr:rowOff>1299845</xdr:rowOff>
    </xdr:to>
    <xdr:pic>
      <xdr:nvPicPr>
        <xdr:cNvPr id="324" name="ID_411F45FD0E5C4522AAECC734BFA1FBD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8680" y="14745970"/>
          <a:ext cx="109537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19050</xdr:colOff>
      <xdr:row>15</xdr:row>
      <xdr:rowOff>118745</xdr:rowOff>
    </xdr:from>
    <xdr:to>
      <xdr:col>10</xdr:col>
      <xdr:colOff>1114425</xdr:colOff>
      <xdr:row>15</xdr:row>
      <xdr:rowOff>1090930</xdr:rowOff>
    </xdr:to>
    <xdr:pic>
      <xdr:nvPicPr>
        <xdr:cNvPr id="2" name="ID_D534C1DCFCB04E3A959DBFF8166F0DB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28680" y="16158845"/>
          <a:ext cx="1095375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136525</xdr:colOff>
      <xdr:row>2</xdr:row>
      <xdr:rowOff>19050</xdr:rowOff>
    </xdr:from>
    <xdr:to>
      <xdr:col>10</xdr:col>
      <xdr:colOff>996950</xdr:colOff>
      <xdr:row>2</xdr:row>
      <xdr:rowOff>1028700</xdr:rowOff>
    </xdr:to>
    <xdr:pic>
      <xdr:nvPicPr>
        <xdr:cNvPr id="9" name="ID_C251DE3EE9FA4CFC80FED6638777D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146155" y="1098550"/>
          <a:ext cx="86042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61595</xdr:colOff>
      <xdr:row>3</xdr:row>
      <xdr:rowOff>19050</xdr:rowOff>
    </xdr:from>
    <xdr:to>
      <xdr:col>10</xdr:col>
      <xdr:colOff>1071245</xdr:colOff>
      <xdr:row>3</xdr:row>
      <xdr:rowOff>1028700</xdr:rowOff>
    </xdr:to>
    <xdr:pic>
      <xdr:nvPicPr>
        <xdr:cNvPr id="281" name="ID_76AAF905C88E4C238E6B066F253E336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071225" y="2139950"/>
          <a:ext cx="10096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19050</xdr:colOff>
      <xdr:row>4</xdr:row>
      <xdr:rowOff>185420</xdr:rowOff>
    </xdr:from>
    <xdr:to>
      <xdr:col>10</xdr:col>
      <xdr:colOff>1114425</xdr:colOff>
      <xdr:row>4</xdr:row>
      <xdr:rowOff>1100455</xdr:rowOff>
    </xdr:to>
    <xdr:pic>
      <xdr:nvPicPr>
        <xdr:cNvPr id="10" name="ID_4D38ABEF891F479E82A0EC2ED195DCA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028680" y="3347720"/>
          <a:ext cx="10953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19050</xdr:colOff>
      <xdr:row>5</xdr:row>
      <xdr:rowOff>281940</xdr:rowOff>
    </xdr:from>
    <xdr:to>
      <xdr:col>10</xdr:col>
      <xdr:colOff>1114425</xdr:colOff>
      <xdr:row>5</xdr:row>
      <xdr:rowOff>1442085</xdr:rowOff>
    </xdr:to>
    <xdr:pic>
      <xdr:nvPicPr>
        <xdr:cNvPr id="11" name="ID_ABF59F89B2B244C5B7512144AAB3113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028680" y="4726940"/>
          <a:ext cx="109537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42545</xdr:colOff>
      <xdr:row>6</xdr:row>
      <xdr:rowOff>19050</xdr:rowOff>
    </xdr:from>
    <xdr:to>
      <xdr:col>10</xdr:col>
      <xdr:colOff>1090295</xdr:colOff>
      <xdr:row>6</xdr:row>
      <xdr:rowOff>1028700</xdr:rowOff>
    </xdr:to>
    <xdr:pic>
      <xdr:nvPicPr>
        <xdr:cNvPr id="12" name="ID_440AD4F99C4D41A68ED5A9614DDA13A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052175" y="6178550"/>
          <a:ext cx="1047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19050</xdr:colOff>
      <xdr:row>7</xdr:row>
      <xdr:rowOff>20955</xdr:rowOff>
    </xdr:from>
    <xdr:to>
      <xdr:col>10</xdr:col>
      <xdr:colOff>1114425</xdr:colOff>
      <xdr:row>7</xdr:row>
      <xdr:rowOff>1026795</xdr:rowOff>
    </xdr:to>
    <xdr:pic>
      <xdr:nvPicPr>
        <xdr:cNvPr id="13" name="ID_7B8A6AAA13B74051961035F744EBDAF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028680" y="7221855"/>
          <a:ext cx="10953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100330</xdr:colOff>
      <xdr:row>8</xdr:row>
      <xdr:rowOff>19050</xdr:rowOff>
    </xdr:from>
    <xdr:to>
      <xdr:col>10</xdr:col>
      <xdr:colOff>1032510</xdr:colOff>
      <xdr:row>8</xdr:row>
      <xdr:rowOff>1028700</xdr:rowOff>
    </xdr:to>
    <xdr:pic>
      <xdr:nvPicPr>
        <xdr:cNvPr id="14" name="ID_5A9C95B98EE0457684A33E1155A3131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109960" y="8261350"/>
          <a:ext cx="9321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135255</xdr:colOff>
      <xdr:row>9</xdr:row>
      <xdr:rowOff>19050</xdr:rowOff>
    </xdr:from>
    <xdr:to>
      <xdr:col>10</xdr:col>
      <xdr:colOff>997585</xdr:colOff>
      <xdr:row>9</xdr:row>
      <xdr:rowOff>1057275</xdr:rowOff>
    </xdr:to>
    <xdr:pic>
      <xdr:nvPicPr>
        <xdr:cNvPr id="19" name="ID_698845C352A84D51B3098D4C5D3EFA7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144885" y="9302750"/>
          <a:ext cx="862330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77470</xdr:colOff>
      <xdr:row>10</xdr:row>
      <xdr:rowOff>19050</xdr:rowOff>
    </xdr:from>
    <xdr:to>
      <xdr:col>10</xdr:col>
      <xdr:colOff>1056005</xdr:colOff>
      <xdr:row>10</xdr:row>
      <xdr:rowOff>1028700</xdr:rowOff>
    </xdr:to>
    <xdr:pic>
      <xdr:nvPicPr>
        <xdr:cNvPr id="20" name="ID_E645B0CA78484137A7FE904BEC84812D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087100" y="10369550"/>
          <a:ext cx="9785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155575</xdr:colOff>
      <xdr:row>11</xdr:row>
      <xdr:rowOff>19050</xdr:rowOff>
    </xdr:from>
    <xdr:to>
      <xdr:col>10</xdr:col>
      <xdr:colOff>977265</xdr:colOff>
      <xdr:row>11</xdr:row>
      <xdr:rowOff>1028700</xdr:rowOff>
    </xdr:to>
    <xdr:pic>
      <xdr:nvPicPr>
        <xdr:cNvPr id="22" name="ID_D7D198BDFA464D13B30BD1D324F184A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165205" y="11410950"/>
          <a:ext cx="82169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41910</xdr:colOff>
      <xdr:row>12</xdr:row>
      <xdr:rowOff>19050</xdr:rowOff>
    </xdr:from>
    <xdr:to>
      <xdr:col>10</xdr:col>
      <xdr:colOff>1090930</xdr:colOff>
      <xdr:row>12</xdr:row>
      <xdr:rowOff>1057275</xdr:rowOff>
    </xdr:to>
    <xdr:pic>
      <xdr:nvPicPr>
        <xdr:cNvPr id="280" name="ID_E35107F578524708BFEC34FB62789F5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051540" y="12452350"/>
          <a:ext cx="1049020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70485</xdr:colOff>
      <xdr:row>13</xdr:row>
      <xdr:rowOff>19050</xdr:rowOff>
    </xdr:from>
    <xdr:to>
      <xdr:col>10</xdr:col>
      <xdr:colOff>1062990</xdr:colOff>
      <xdr:row>13</xdr:row>
      <xdr:rowOff>1028700</xdr:rowOff>
    </xdr:to>
    <xdr:pic>
      <xdr:nvPicPr>
        <xdr:cNvPr id="23" name="ID_7D3C5C080F00425EB2C58024E22B71D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080115" y="13519150"/>
          <a:ext cx="992505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view="pageBreakPreview" zoomScaleNormal="100" workbookViewId="0">
      <pane ySplit="2" topLeftCell="A10" activePane="bottomLeft" state="frozen"/>
      <selection/>
      <selection pane="bottomLeft" activeCell="F14" sqref="F14"/>
    </sheetView>
  </sheetViews>
  <sheetFormatPr defaultColWidth="9.23333333333333" defaultRowHeight="66" customHeight="1"/>
  <cols>
    <col min="1" max="1" width="9.23333333333333" style="2"/>
    <col min="2" max="2" width="17" style="2" customWidth="1"/>
    <col min="3" max="3" width="21.1083333333333" style="2" customWidth="1"/>
    <col min="4" max="4" width="39.4416666666667" style="3" customWidth="1"/>
    <col min="5" max="7" width="9.23333333333333" style="2"/>
    <col min="8" max="8" width="9.38333333333333" style="2"/>
    <col min="9" max="9" width="9.23333333333333" style="2"/>
    <col min="10" max="10" width="11.3833333333333" style="2" customWidth="1"/>
    <col min="11" max="11" width="14.7666666666667" style="2" customWidth="1"/>
    <col min="12" max="12" width="22.5" style="2" customWidth="1"/>
    <col min="13" max="16384" width="9.23333333333333" style="2"/>
  </cols>
  <sheetData>
    <row r="1" s="1" customFormat="1" ht="37" customHeight="1" spans="1:12">
      <c r="A1" s="4" t="s">
        <v>0</v>
      </c>
      <c r="B1" s="4"/>
      <c r="C1" s="4"/>
      <c r="D1" s="5"/>
      <c r="E1" s="4"/>
      <c r="F1" s="4"/>
      <c r="G1" s="6"/>
      <c r="H1" s="6"/>
      <c r="I1" s="6"/>
      <c r="J1" s="6"/>
      <c r="K1" s="4"/>
      <c r="L1" s="4"/>
    </row>
    <row r="2" s="1" customFormat="1" ht="48" customHeight="1" spans="1:12">
      <c r="A2" s="7" t="s">
        <v>1</v>
      </c>
      <c r="B2" s="8" t="s">
        <v>2</v>
      </c>
      <c r="C2" s="9" t="s">
        <v>3</v>
      </c>
      <c r="D2" s="9" t="s">
        <v>4</v>
      </c>
      <c r="E2" s="7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7" t="s">
        <v>11</v>
      </c>
      <c r="L2" s="7" t="s">
        <v>12</v>
      </c>
    </row>
    <row r="3" ht="82" customHeight="1" spans="1:13">
      <c r="A3" s="11">
        <f>ROW()-2</f>
        <v>1</v>
      </c>
      <c r="B3" s="11" t="s">
        <v>13</v>
      </c>
      <c r="C3" s="12" t="s">
        <v>14</v>
      </c>
      <c r="D3" s="13" t="s">
        <v>15</v>
      </c>
      <c r="E3" s="11">
        <v>1</v>
      </c>
      <c r="F3" s="11" t="s">
        <v>16</v>
      </c>
      <c r="G3" s="11"/>
      <c r="H3" s="11">
        <f t="shared" ref="H3:H15" si="0">G3-I3</f>
        <v>0</v>
      </c>
      <c r="I3" s="11">
        <f t="shared" ref="I3:I15" si="1">G3*0.13</f>
        <v>0</v>
      </c>
      <c r="J3" s="11">
        <f t="shared" ref="J3:J15" si="2">G3*E3</f>
        <v>0</v>
      </c>
      <c r="K3" s="11"/>
      <c r="L3" s="11" t="s">
        <v>17</v>
      </c>
      <c r="M3" s="19"/>
    </row>
    <row r="4" ht="82" customHeight="1" spans="1:12">
      <c r="A4" s="11">
        <f t="shared" ref="A4:A17" si="3">ROW()-2</f>
        <v>2</v>
      </c>
      <c r="B4" s="11" t="s">
        <v>18</v>
      </c>
      <c r="C4" s="11" t="s">
        <v>19</v>
      </c>
      <c r="D4" s="13" t="s">
        <v>20</v>
      </c>
      <c r="E4" s="11">
        <v>1</v>
      </c>
      <c r="F4" s="11" t="s">
        <v>16</v>
      </c>
      <c r="G4" s="11"/>
      <c r="H4" s="11">
        <f t="shared" si="0"/>
        <v>0</v>
      </c>
      <c r="I4" s="11">
        <f t="shared" si="1"/>
        <v>0</v>
      </c>
      <c r="J4" s="11">
        <f t="shared" si="2"/>
        <v>0</v>
      </c>
      <c r="K4" s="11"/>
      <c r="L4" s="11" t="s">
        <v>21</v>
      </c>
    </row>
    <row r="5" ht="101" customHeight="1" spans="1:13">
      <c r="A5" s="11">
        <f t="shared" si="3"/>
        <v>3</v>
      </c>
      <c r="B5" s="11" t="s">
        <v>22</v>
      </c>
      <c r="C5" s="11" t="s">
        <v>23</v>
      </c>
      <c r="D5" s="13" t="s">
        <v>24</v>
      </c>
      <c r="E5" s="11">
        <v>1</v>
      </c>
      <c r="F5" s="11" t="s">
        <v>16</v>
      </c>
      <c r="G5" s="11"/>
      <c r="H5" s="11">
        <f t="shared" si="0"/>
        <v>0</v>
      </c>
      <c r="I5" s="11">
        <f t="shared" si="1"/>
        <v>0</v>
      </c>
      <c r="J5" s="11">
        <f t="shared" si="2"/>
        <v>0</v>
      </c>
      <c r="K5" s="11"/>
      <c r="L5" s="11" t="s">
        <v>25</v>
      </c>
      <c r="M5" s="19"/>
    </row>
    <row r="6" ht="135" customHeight="1" spans="1:13">
      <c r="A6" s="11">
        <f t="shared" si="3"/>
        <v>4</v>
      </c>
      <c r="B6" s="11" t="s">
        <v>26</v>
      </c>
      <c r="C6" s="11" t="s">
        <v>27</v>
      </c>
      <c r="D6" s="13" t="s">
        <v>28</v>
      </c>
      <c r="E6" s="11">
        <v>2</v>
      </c>
      <c r="F6" s="11" t="s">
        <v>16</v>
      </c>
      <c r="G6" s="11"/>
      <c r="H6" s="11">
        <f t="shared" si="0"/>
        <v>0</v>
      </c>
      <c r="I6" s="11">
        <f t="shared" si="1"/>
        <v>0</v>
      </c>
      <c r="J6" s="11">
        <f t="shared" si="2"/>
        <v>0</v>
      </c>
      <c r="K6" s="11"/>
      <c r="L6" s="11" t="s">
        <v>29</v>
      </c>
      <c r="M6" s="19"/>
    </row>
    <row r="7" ht="82" customHeight="1" spans="1:13">
      <c r="A7" s="11">
        <f t="shared" si="3"/>
        <v>5</v>
      </c>
      <c r="B7" s="14" t="s">
        <v>30</v>
      </c>
      <c r="C7" s="14" t="s">
        <v>31</v>
      </c>
      <c r="D7" s="15" t="s">
        <v>32</v>
      </c>
      <c r="E7" s="11">
        <v>2</v>
      </c>
      <c r="F7" s="11" t="s">
        <v>33</v>
      </c>
      <c r="G7" s="11"/>
      <c r="H7" s="11">
        <f t="shared" si="0"/>
        <v>0</v>
      </c>
      <c r="I7" s="11">
        <f t="shared" si="1"/>
        <v>0</v>
      </c>
      <c r="J7" s="11">
        <f t="shared" si="2"/>
        <v>0</v>
      </c>
      <c r="K7" s="11"/>
      <c r="L7" s="11" t="s">
        <v>34</v>
      </c>
      <c r="M7" s="19"/>
    </row>
    <row r="8" ht="82" customHeight="1" spans="1:13">
      <c r="A8" s="11">
        <f t="shared" si="3"/>
        <v>6</v>
      </c>
      <c r="B8" s="14" t="s">
        <v>35</v>
      </c>
      <c r="C8" s="14" t="s">
        <v>36</v>
      </c>
      <c r="D8" s="15" t="s">
        <v>37</v>
      </c>
      <c r="E8" s="11">
        <v>2</v>
      </c>
      <c r="F8" s="11" t="s">
        <v>16</v>
      </c>
      <c r="G8" s="11"/>
      <c r="H8" s="11">
        <f t="shared" si="0"/>
        <v>0</v>
      </c>
      <c r="I8" s="11">
        <f t="shared" si="1"/>
        <v>0</v>
      </c>
      <c r="J8" s="11">
        <f t="shared" si="2"/>
        <v>0</v>
      </c>
      <c r="K8" s="11"/>
      <c r="L8" s="11" t="s">
        <v>38</v>
      </c>
      <c r="M8" s="19"/>
    </row>
    <row r="9" ht="82" customHeight="1" spans="1:13">
      <c r="A9" s="11">
        <f t="shared" si="3"/>
        <v>7</v>
      </c>
      <c r="B9" s="14" t="s">
        <v>39</v>
      </c>
      <c r="C9" s="14" t="s">
        <v>40</v>
      </c>
      <c r="D9" s="15" t="s">
        <v>41</v>
      </c>
      <c r="E9" s="11">
        <v>20</v>
      </c>
      <c r="F9" s="11" t="s">
        <v>16</v>
      </c>
      <c r="G9" s="11"/>
      <c r="H9" s="11">
        <f t="shared" si="0"/>
        <v>0</v>
      </c>
      <c r="I9" s="11">
        <f t="shared" si="1"/>
        <v>0</v>
      </c>
      <c r="J9" s="11">
        <f t="shared" si="2"/>
        <v>0</v>
      </c>
      <c r="K9" s="11"/>
      <c r="L9" s="11" t="s">
        <v>42</v>
      </c>
      <c r="M9" s="19"/>
    </row>
    <row r="10" ht="84" customHeight="1" spans="1:13">
      <c r="A10" s="11">
        <f t="shared" si="3"/>
        <v>8</v>
      </c>
      <c r="B10" s="14" t="s">
        <v>43</v>
      </c>
      <c r="C10" s="14" t="s">
        <v>44</v>
      </c>
      <c r="D10" s="15" t="s">
        <v>45</v>
      </c>
      <c r="E10" s="11">
        <v>3</v>
      </c>
      <c r="F10" s="11" t="s">
        <v>16</v>
      </c>
      <c r="G10" s="11"/>
      <c r="H10" s="11">
        <f t="shared" si="0"/>
        <v>0</v>
      </c>
      <c r="I10" s="11">
        <f t="shared" si="1"/>
        <v>0</v>
      </c>
      <c r="J10" s="11">
        <f t="shared" si="2"/>
        <v>0</v>
      </c>
      <c r="K10" s="11"/>
      <c r="L10" s="11" t="s">
        <v>46</v>
      </c>
      <c r="M10" s="19"/>
    </row>
    <row r="11" ht="82" customHeight="1" spans="1:13">
      <c r="A11" s="11">
        <f t="shared" si="3"/>
        <v>9</v>
      </c>
      <c r="B11" s="14" t="s">
        <v>47</v>
      </c>
      <c r="C11" s="14" t="s">
        <v>48</v>
      </c>
      <c r="D11" s="15" t="s">
        <v>49</v>
      </c>
      <c r="E11" s="11">
        <v>4</v>
      </c>
      <c r="F11" s="11" t="s">
        <v>16</v>
      </c>
      <c r="G11" s="11"/>
      <c r="H11" s="11">
        <f t="shared" si="0"/>
        <v>0</v>
      </c>
      <c r="I11" s="11">
        <f t="shared" si="1"/>
        <v>0</v>
      </c>
      <c r="J11" s="11">
        <f t="shared" si="2"/>
        <v>0</v>
      </c>
      <c r="K11" s="11"/>
      <c r="L11" s="11" t="s">
        <v>50</v>
      </c>
      <c r="M11" s="19"/>
    </row>
    <row r="12" ht="82" customHeight="1" spans="1:13">
      <c r="A12" s="11">
        <f t="shared" si="3"/>
        <v>10</v>
      </c>
      <c r="B12" s="11" t="s">
        <v>51</v>
      </c>
      <c r="C12" s="14" t="s">
        <v>52</v>
      </c>
      <c r="D12" s="13" t="s">
        <v>53</v>
      </c>
      <c r="E12" s="11">
        <v>1</v>
      </c>
      <c r="F12" s="11" t="s">
        <v>16</v>
      </c>
      <c r="G12" s="11"/>
      <c r="H12" s="11">
        <f t="shared" si="0"/>
        <v>0</v>
      </c>
      <c r="I12" s="11">
        <f t="shared" si="1"/>
        <v>0</v>
      </c>
      <c r="J12" s="11">
        <f t="shared" si="2"/>
        <v>0</v>
      </c>
      <c r="K12" s="11"/>
      <c r="L12" s="11" t="s">
        <v>50</v>
      </c>
      <c r="M12" s="19"/>
    </row>
    <row r="13" ht="84" customHeight="1" spans="1:12">
      <c r="A13" s="11">
        <f t="shared" si="3"/>
        <v>11</v>
      </c>
      <c r="B13" s="11" t="s">
        <v>54</v>
      </c>
      <c r="C13" s="11" t="s">
        <v>55</v>
      </c>
      <c r="D13" s="13" t="s">
        <v>56</v>
      </c>
      <c r="E13" s="11">
        <v>5</v>
      </c>
      <c r="F13" s="11" t="s">
        <v>16</v>
      </c>
      <c r="G13" s="11"/>
      <c r="H13" s="11">
        <f t="shared" si="0"/>
        <v>0</v>
      </c>
      <c r="I13" s="11">
        <f t="shared" si="1"/>
        <v>0</v>
      </c>
      <c r="J13" s="11">
        <f t="shared" si="2"/>
        <v>0</v>
      </c>
      <c r="K13" s="11"/>
      <c r="L13" s="11" t="s">
        <v>57</v>
      </c>
    </row>
    <row r="14" ht="82" customHeight="1" spans="1:13">
      <c r="A14" s="11">
        <f t="shared" si="3"/>
        <v>12</v>
      </c>
      <c r="B14" s="14" t="s">
        <v>58</v>
      </c>
      <c r="C14" s="11" t="s">
        <v>55</v>
      </c>
      <c r="D14" s="13" t="s">
        <v>59</v>
      </c>
      <c r="E14" s="11">
        <v>4</v>
      </c>
      <c r="F14" s="11" t="s">
        <v>16</v>
      </c>
      <c r="G14" s="11"/>
      <c r="H14" s="11">
        <f t="shared" si="0"/>
        <v>0</v>
      </c>
      <c r="I14" s="11">
        <f t="shared" si="1"/>
        <v>0</v>
      </c>
      <c r="J14" s="11">
        <f t="shared" si="2"/>
        <v>0</v>
      </c>
      <c r="K14" s="11"/>
      <c r="L14" s="11" t="s">
        <v>60</v>
      </c>
      <c r="M14" s="19"/>
    </row>
    <row r="15" ht="118" customHeight="1" spans="1:12">
      <c r="A15" s="11">
        <f t="shared" si="3"/>
        <v>13</v>
      </c>
      <c r="B15" s="11" t="s">
        <v>61</v>
      </c>
      <c r="C15" s="14" t="s">
        <v>62</v>
      </c>
      <c r="D15" s="13" t="s">
        <v>63</v>
      </c>
      <c r="E15" s="11">
        <v>1</v>
      </c>
      <c r="F15" s="11" t="s">
        <v>64</v>
      </c>
      <c r="G15" s="11"/>
      <c r="H15" s="11">
        <f t="shared" si="0"/>
        <v>0</v>
      </c>
      <c r="I15" s="11">
        <f t="shared" si="1"/>
        <v>0</v>
      </c>
      <c r="J15" s="11">
        <f t="shared" si="2"/>
        <v>0</v>
      </c>
      <c r="K15" s="11"/>
      <c r="L15" s="11" t="s">
        <v>65</v>
      </c>
    </row>
    <row r="16" ht="95" customHeight="1" spans="1:12">
      <c r="A16" s="11">
        <f t="shared" si="3"/>
        <v>14</v>
      </c>
      <c r="B16" s="11" t="s">
        <v>66</v>
      </c>
      <c r="C16" s="12" t="s">
        <v>67</v>
      </c>
      <c r="D16" s="13" t="s">
        <v>68</v>
      </c>
      <c r="E16" s="11">
        <v>2</v>
      </c>
      <c r="F16" s="11" t="s">
        <v>16</v>
      </c>
      <c r="G16" s="11"/>
      <c r="H16" s="16">
        <f>G16/1.13</f>
        <v>0</v>
      </c>
      <c r="I16" s="16">
        <f>G16-H16</f>
        <v>0</v>
      </c>
      <c r="J16" s="20">
        <f>E16*G16</f>
        <v>0</v>
      </c>
      <c r="K16" s="11"/>
      <c r="L16" s="11" t="s">
        <v>69</v>
      </c>
    </row>
    <row r="17" customHeight="1" spans="1:12">
      <c r="A17" s="17" t="s">
        <v>70</v>
      </c>
      <c r="B17" s="18"/>
      <c r="C17" s="18"/>
      <c r="D17" s="18"/>
      <c r="E17" s="18"/>
      <c r="F17" s="18"/>
      <c r="G17" s="18"/>
      <c r="H17" s="18"/>
      <c r="I17" s="21"/>
      <c r="J17" s="22">
        <f>SUM(J3:J16)</f>
        <v>0</v>
      </c>
      <c r="K17" s="22"/>
      <c r="L17" s="22"/>
    </row>
  </sheetData>
  <autoFilter xmlns:etc="http://www.wps.cn/officeDocument/2017/etCustomData" ref="A2:L17" etc:filterBottomFollowUsedRange="0">
    <extLst/>
  </autoFilter>
  <mergeCells count="2">
    <mergeCell ref="A1:L1"/>
    <mergeCell ref="A17:I17"/>
  </mergeCells>
  <pageMargins left="0.751388888888889" right="0.751388888888889" top="1" bottom="1" header="0.5" footer="0.5"/>
  <pageSetup paperSize="9" scale="48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1.机械设备类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万雨倩</cp:lastModifiedBy>
  <dcterms:created xsi:type="dcterms:W3CDTF">2023-05-19T03:15:00Z</dcterms:created>
  <dcterms:modified xsi:type="dcterms:W3CDTF">2026-05-21T08:41:55Z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AEB90E1DACFD5D0D8292016A82FF8729_43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